
<file path=[Content_Types].xml><?xml version="1.0" encoding="utf-8"?>
<Types xmlns="http://schemas.openxmlformats.org/package/2006/content-types">
  <Default ContentType="application/xml" Extension="xml"/>
  <Default ContentType="image/png" Extension="png"/>
  <Default ContentType="application/vnd.openxmlformats-officedocument.obfuscatedFont" Extension="odttf"/>
  <Default ContentType="application/vnd.openxmlformats-package.relationships+xml" Extension="rels"/>
  <Override ContentType="application/vnd.openxmlformats-officedocument.spreadsheetml.table+xml" PartName="/xl/tables/table1.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Accueil" sheetId="1" r:id="rId5"/>
    <sheet state="visible" name="Paramètres" sheetId="2" r:id="rId6"/>
    <sheet state="visible" name="Budget" sheetId="3" r:id="rId7"/>
    <sheet state="visible" name="Synthèse" sheetId="4" r:id="rId8"/>
    <sheet state="visible" name="Listes" sheetId="5" r:id="rId9"/>
  </sheets>
  <definedNames/>
  <calcPr/>
</workbook>
</file>

<file path=xl/sharedStrings.xml><?xml version="1.0" encoding="utf-8"?>
<sst xmlns="http://schemas.openxmlformats.org/spreadsheetml/2006/main" count="192" uniqueCount="118">
  <si>
    <t>Tableau budgétaire prêt à l’emploi</t>
  </si>
  <si>
    <t>Un modèle simple pour estimer, comparer les devis et suivre vos dépenses de rénovation.</t>
  </si>
  <si>
    <t>Ce fichier est conçu pour vous aider à piloter votre budget de rénovation sans mélanger le socle technique, le confort durable et les finitions.
Vous pouvez l’utiliser pour préparer vos arbitrages avant devis, comparer jusqu’à 3 devis par poste, suivre les montants retenus et visualiser rapidement si le projet reste dans votre enveloppe.</t>
  </si>
  <si>
    <t>1. Remplissez les paramètres</t>
  </si>
  <si>
    <t>Renseignez le nom du projet, votre budget cible, le type de bien, la surface et votre taux d’imprévus.</t>
  </si>
  <si>
    <t>2. Complétez le budget détaillé</t>
  </si>
  <si>
    <t>Saisissez vos estimations par poste, ajoutez vos devis et ajustez le montant retenu si vous ne choisissez pas l’offre la moins chère.</t>
  </si>
  <si>
    <t>3. Suivez la synthèse</t>
  </si>
  <si>
    <t>Consultez en un coup d’œil le total estimé, le total retenu, le reste à payer et l’écart par rapport à votre budget cible.</t>
  </si>
  <si>
    <t>Bon à savoir : la colonne ‘Retenu TTC’ de l’onglet Budget choisit automatiquement le devis le moins cher quand vous avez saisi plusieurs devis. Vous pouvez toutefois remplacer la formule par le montant que vous souhaitez réellement retenir.</t>
  </si>
  <si>
    <t>Paramètres du projet</t>
  </si>
  <si>
    <t>Nom du projet</t>
  </si>
  <si>
    <t>Conseil d’usage : gardez ici une enveloppe cible réaliste, puis utilisez le taux d’imprévus pour intégrer une marge de sécurité.
Dans l’onglet Budget, vous pouvez remplacer la TVA ligne par ligne si certains postes ne sont pas soumis au même taux.</t>
  </si>
  <si>
    <t>Type de bien</t>
  </si>
  <si>
    <t>Maison</t>
  </si>
  <si>
    <t>Ville / Code postal</t>
  </si>
  <si>
    <t>Surface (m²)</t>
  </si>
  <si>
    <t>Budget cible TTC (€)</t>
  </si>
  <si>
    <t>Taux imprévus</t>
  </si>
  <si>
    <t>TVA par défaut</t>
  </si>
  <si>
    <t>Champ de saisie recommandé :
• Budget cible TTC
• Taux imprévus
• Type de bien
• Dates-clés du projet
La synthèse se met à jour automatiquement à partir de ces informations.</t>
  </si>
  <si>
    <t>Date début souhaitée</t>
  </si>
  <si>
    <t>Date fin souhaitée</t>
  </si>
  <si>
    <t>Budget détaillé de rénovation</t>
  </si>
  <si>
    <t>Complétez les montants poste par poste. La colonne Retenu TTC choisit automatiquement le devis le plus bas, mais vous pouvez la modifier manuellement.</t>
  </si>
  <si>
    <t>Catégorie</t>
  </si>
  <si>
    <t>Poste</t>
  </si>
  <si>
    <t>Description / lot</t>
  </si>
  <si>
    <t>Priorité</t>
  </si>
  <si>
    <t>Estimation HT</t>
  </si>
  <si>
    <t>TVA %</t>
  </si>
  <si>
    <t>Estimation TTC</t>
  </si>
  <si>
    <t>Devis 1 TTC</t>
  </si>
  <si>
    <t>Devis 2 TTC</t>
  </si>
  <si>
    <t>Devis 3 TTC</t>
  </si>
  <si>
    <t>Retenu TTC</t>
  </si>
  <si>
    <t>Payé TTC</t>
  </si>
  <si>
    <t>Écart vs estimé</t>
  </si>
  <si>
    <t>Statut</t>
  </si>
  <si>
    <t>Entreprise / note</t>
  </si>
  <si>
    <t>Reste à payer</t>
  </si>
  <si>
    <t>Socle technique</t>
  </si>
  <si>
    <t>Toiture / charpente</t>
  </si>
  <si>
    <t>Réparation, reprise ou sécurisation de la couverture</t>
  </si>
  <si>
    <t>Critique</t>
  </si>
  <si>
    <t>À budgéter</t>
  </si>
  <si>
    <t>Humidité / étanchéité</t>
  </si>
  <si>
    <t>Traitement infiltration, remontées ou points d’eau</t>
  </si>
  <si>
    <t>Maçonnerie / structure</t>
  </si>
  <si>
    <t>Confortement, ouverture, reprise support</t>
  </si>
  <si>
    <t>Électricité</t>
  </si>
  <si>
    <t>Mise en sécurité, remise à niveau, tableau, circuits</t>
  </si>
  <si>
    <t>Plomberie</t>
  </si>
  <si>
    <t>Réseaux EF/EC, évacuations, corrections techniques</t>
  </si>
  <si>
    <t>Haute</t>
  </si>
  <si>
    <t>Ventilation / VMC</t>
  </si>
  <si>
    <t>Amélioration du renouvellement d’air</t>
  </si>
  <si>
    <t>Confort durable</t>
  </si>
  <si>
    <t>Isolation toiture / combles</t>
  </si>
  <si>
    <t>Réduction des déperditions hautes</t>
  </si>
  <si>
    <t>Isolation murs / planchers</t>
  </si>
  <si>
    <t>Amélioration thermique globale</t>
  </si>
  <si>
    <t>Menuiseries extérieures</t>
  </si>
  <si>
    <t>Fenêtres, portes, baies, pose</t>
  </si>
  <si>
    <t>Moyenne</t>
  </si>
  <si>
    <t>Chauffage</t>
  </si>
  <si>
    <t>PAC, chaudière, radiateurs, régulation</t>
  </si>
  <si>
    <t>Eau chaude sanitaire</t>
  </si>
  <si>
    <t>Ballon, ECS thermodynamique, raccordements</t>
  </si>
  <si>
    <t>Redistribution / cloisons</t>
  </si>
  <si>
    <t>Organisation des espaces, cloisons, portes</t>
  </si>
  <si>
    <t>Finitions</t>
  </si>
  <si>
    <t>Cuisine</t>
  </si>
  <si>
    <t>Mobilier, plan de travail, électroménager, pose</t>
  </si>
  <si>
    <t>Salle de bain</t>
  </si>
  <si>
    <t>Sanitaires, faïence, robinetterie, pose</t>
  </si>
  <si>
    <t>Revêtements de sol</t>
  </si>
  <si>
    <t>Carrelage, parquet, stratifié, pose</t>
  </si>
  <si>
    <t>Peinture / murs</t>
  </si>
  <si>
    <t>Préparation supports, enduits, peinture</t>
  </si>
  <si>
    <t>Faible</t>
  </si>
  <si>
    <t>Rangements / menuiserie intérieure</t>
  </si>
  <si>
    <t>Placards, dressings, agencement</t>
  </si>
  <si>
    <t>Éclairage / appareillage</t>
  </si>
  <si>
    <t>Luminaires, finitions appareillage, décoration lumineuse</t>
  </si>
  <si>
    <t>Honoraires / administratif</t>
  </si>
  <si>
    <t>Diagnostic / DPE / audit</t>
  </si>
  <si>
    <t>Diagnostics, repérages, audit énergétique</t>
  </si>
  <si>
    <t>Architecte / MOE / plans</t>
  </si>
  <si>
    <t>Honoraires de conception et suivi</t>
  </si>
  <si>
    <t>Autorisations / urbanisme</t>
  </si>
  <si>
    <t>Déclaration préalable, dossier, administratif</t>
  </si>
  <si>
    <t>Assurance / protections chantier</t>
  </si>
  <si>
    <t>Protection, nettoyage, aléas et divers</t>
  </si>
  <si>
    <t>TOTAL GÉNÉRAL</t>
  </si>
  <si>
    <t>Synthèse budgétaire</t>
  </si>
  <si>
    <t>Projet</t>
  </si>
  <si>
    <t>Budget cible TTC</t>
  </si>
  <si>
    <t>Total estimé TTC</t>
  </si>
  <si>
    <t>Réserve imprévus</t>
  </si>
  <si>
    <t>Budget conseillé</t>
  </si>
  <si>
    <t>Total retenu TTC</t>
  </si>
  <si>
    <t>Déjà payé TTC</t>
  </si>
  <si>
    <t>Écart vs budget cible</t>
  </si>
  <si>
    <t>Estimé TTC</t>
  </si>
  <si>
    <t>Reste TTC</t>
  </si>
  <si>
    <t>Part du retenu</t>
  </si>
  <si>
    <t>Lecture rapide :
• Total estimé TTC : somme des estimations converties TTC.
• Total retenu TTC : somme des montants retenus après comparaison des devis.
• Réserve imprévus : marge de sécurité basée sur le taux saisi dans Paramètres.
• Écart vs budget cible : si la valeur est positive, votre projet retenu dépasse votre enveloppe actuelle.</t>
  </si>
  <si>
    <t>À consulter</t>
  </si>
  <si>
    <t>Appartement</t>
  </si>
  <si>
    <t>Devis reçus</t>
  </si>
  <si>
    <t>Maison ancienne</t>
  </si>
  <si>
    <t>Validé</t>
  </si>
  <si>
    <t>Rénovation énergétique</t>
  </si>
  <si>
    <t>En cours</t>
  </si>
  <si>
    <t>Mixte</t>
  </si>
  <si>
    <t>Terminé</t>
  </si>
  <si>
    <t>Reporté</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</si>
</sst>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0"/>
    <numFmt numFmtId="165" formatCode="#,##0.00 &quot;€&quot;"/>
    <numFmt numFmtId="166" formatCode="dd/mm/yyyy"/>
  </numFmts>
  <fonts count="14">
    <font>
      <sz val="11.0"/>
      <color rgb="FF000000"/>
      <name val="Carlito"/>
      <scheme val="minor"/>
    </font>
    <font>
      <b/>
      <sz val="18.0"/>
      <color rgb="FF1F3A5F"/>
      <name val="Carlito"/>
    </font>
    <font/>
    <font>
      <i/>
      <sz val="11.0"/>
      <color rgb="FF2C2F33"/>
      <name val="Carlito"/>
    </font>
    <font>
      <sz val="11.0"/>
      <color rgb="FF2C2F33"/>
      <name val="Carlito"/>
    </font>
    <font>
      <b/>
      <sz val="12.0"/>
      <color rgb="FFFFFFFF"/>
      <name val="Carlito"/>
    </font>
    <font>
      <b/>
      <sz val="11.0"/>
      <color rgb="FF1F3A5F"/>
      <name val="Carlito"/>
    </font>
    <font>
      <b/>
      <sz val="16.0"/>
      <color rgb="FFFFFFFF"/>
      <name val="Carlito"/>
    </font>
    <font>
      <b/>
      <sz val="12.0"/>
      <color rgb="FF1F3A5F"/>
      <name val="Carlito"/>
    </font>
    <font>
      <b/>
      <sz val="11.0"/>
      <color rgb="FF2C2F33"/>
      <name val="Carlito"/>
    </font>
    <font>
      <sz val="10.0"/>
      <color rgb="FF2C2F33"/>
      <name val="Carlito"/>
    </font>
    <font>
      <b/>
      <sz val="10.0"/>
      <color rgb="FFFFFFFF"/>
      <name val="Carlito"/>
    </font>
    <font>
      <sz val="11.0"/>
      <color theme="1"/>
      <name val="Carlito"/>
    </font>
    <font>
      <b/>
      <sz val="11.0"/>
      <color rgb="FFFFFFFF"/>
      <name val="Carlito"/>
    </font>
  </fonts>
  <fills count="8">
    <fill>
      <patternFill patternType="none"/>
    </fill>
    <fill>
      <patternFill patternType="lightGray"/>
    </fill>
    <fill>
      <patternFill patternType="solid">
        <fgColor rgb="FFF3EEE7"/>
        <bgColor rgb="FFF3EEE7"/>
      </patternFill>
    </fill>
    <fill>
      <patternFill patternType="solid">
        <fgColor rgb="FFFFFFFF"/>
        <bgColor rgb="FFFFFFFF"/>
      </patternFill>
    </fill>
    <fill>
      <patternFill patternType="solid">
        <fgColor rgb="FF1F3A5F"/>
        <bgColor rgb="FF1F3A5F"/>
      </patternFill>
    </fill>
    <fill>
      <patternFill patternType="solid">
        <fgColor rgb="FFF8ECE7"/>
        <bgColor rgb="FFF8ECE7"/>
      </patternFill>
    </fill>
    <fill>
      <patternFill patternType="solid">
        <fgColor rgb="FFEAF0F7"/>
        <bgColor rgb="FFEAF0F7"/>
      </patternFill>
    </fill>
    <fill>
      <patternFill patternType="solid">
        <fgColor rgb="FFEEF4EE"/>
        <bgColor rgb="FFEEF4EE"/>
      </patternFill>
    </fill>
  </fills>
  <borders count="15">
    <border/>
    <border>
      <bottom/>
    </border>
    <border>
      <left/>
      <top/>
    </border>
    <border>
      <top/>
    </border>
    <border>
      <right/>
      <top/>
    </border>
    <border>
      <left/>
    </border>
    <border>
      <right/>
    </border>
    <border>
      <left/>
      <bottom/>
    </border>
    <border>
      <right/>
      <bottom/>
    </border>
    <border>
      <left/>
      <right/>
      <top/>
    </border>
    <border>
      <left/>
      <right/>
    </border>
    <border>
      <left/>
      <right/>
      <bottom/>
    </border>
    <border>
      <left/>
      <top/>
      <bottom/>
    </border>
    <border>
      <top/>
      <bottom/>
    </border>
    <border>
      <right/>
      <top/>
      <bottom/>
    </border>
  </borders>
  <cellStyleXfs count="1">
    <xf borderId="0" fillId="0" fontId="0" numFmtId="0" applyAlignment="1" applyFont="1"/>
  </cellStyleXfs>
  <cellXfs count="74">
    <xf borderId="0" fillId="0" fontId="0" numFmtId="0" xfId="0" applyAlignment="1" applyFont="1">
      <alignment readingOrder="0" shrinkToFit="0" vertical="bottom" wrapText="0"/>
    </xf>
    <xf borderId="0" fillId="2" fontId="1" numFmtId="0" xfId="0" applyAlignment="1" applyFill="1" applyFont="1">
      <alignment horizontal="left" readingOrder="0" shrinkToFit="0" vertical="center" wrapText="1"/>
    </xf>
    <xf borderId="1" fillId="0" fontId="2" numFmtId="0" xfId="0" applyBorder="1" applyFont="1"/>
    <xf borderId="0" fillId="0" fontId="3" numFmtId="0" xfId="0" applyAlignment="1" applyFont="1">
      <alignment horizontal="center" vertical="center"/>
    </xf>
    <xf borderId="2" fillId="3" fontId="4" numFmtId="0" xfId="0" applyAlignment="1" applyBorder="1" applyFill="1" applyFont="1">
      <alignment horizontal="left" shrinkToFit="0" vertical="top" wrapText="1"/>
    </xf>
    <xf borderId="3" fillId="0" fontId="2" numFmtId="0" xfId="0" applyBorder="1" applyFont="1"/>
    <xf borderId="4" fillId="0" fontId="2" numFmtId="0" xfId="0" applyBorder="1" applyFont="1"/>
    <xf borderId="5" fillId="0" fontId="2" numFmtId="0" xfId="0" applyBorder="1" applyFont="1"/>
    <xf borderId="6" fillId="0" fontId="2" numFmtId="0" xfId="0" applyBorder="1" applyFont="1"/>
    <xf borderId="7" fillId="0" fontId="2" numFmtId="0" xfId="0" applyBorder="1" applyFont="1"/>
    <xf borderId="8" fillId="0" fontId="2" numFmtId="0" xfId="0" applyBorder="1" applyFont="1"/>
    <xf borderId="2" fillId="4" fontId="5" numFmtId="0" xfId="0" applyAlignment="1" applyBorder="1" applyFill="1" applyFont="1">
      <alignment horizontal="center" shrinkToFit="0" vertical="center" wrapText="1"/>
    </xf>
    <xf borderId="2" fillId="3" fontId="4" numFmtId="0" xfId="0" applyAlignment="1" applyBorder="1" applyFont="1">
      <alignment shrinkToFit="0" vertical="center" wrapText="1"/>
    </xf>
    <xf borderId="2" fillId="5" fontId="4" numFmtId="0" xfId="0" applyAlignment="1" applyBorder="1" applyFill="1" applyFont="1">
      <alignment shrinkToFit="0" vertical="center" wrapText="1"/>
    </xf>
    <xf borderId="0" fillId="0" fontId="6" numFmtId="0" xfId="0" applyAlignment="1" applyFont="1">
      <alignment horizontal="center" vertical="center"/>
    </xf>
    <xf borderId="0" fillId="4" fontId="7" numFmtId="0" xfId="0" applyAlignment="1" applyFont="1">
      <alignment horizontal="center" vertical="center"/>
    </xf>
    <xf borderId="9" fillId="2" fontId="6" numFmtId="0" xfId="0" applyBorder="1" applyFont="1"/>
    <xf borderId="9" fillId="3" fontId="4" numFmtId="0" xfId="0" applyBorder="1" applyFont="1"/>
    <xf borderId="2" fillId="6" fontId="4" numFmtId="0" xfId="0" applyAlignment="1" applyBorder="1" applyFill="1" applyFont="1">
      <alignment shrinkToFit="0" vertical="center" wrapText="1"/>
    </xf>
    <xf borderId="10" fillId="2" fontId="6" numFmtId="0" xfId="0" applyBorder="1" applyFont="1"/>
    <xf borderId="10" fillId="3" fontId="4" numFmtId="0" xfId="0" applyAlignment="1" applyBorder="1" applyFont="1">
      <alignment readingOrder="0"/>
    </xf>
    <xf borderId="10" fillId="3" fontId="4" numFmtId="0" xfId="0" applyBorder="1" applyFont="1"/>
    <xf borderId="10" fillId="3" fontId="4" numFmtId="164" xfId="0" applyBorder="1" applyFont="1" applyNumberFormat="1"/>
    <xf borderId="10" fillId="3" fontId="4" numFmtId="165" xfId="0" applyAlignment="1" applyBorder="1" applyFont="1" applyNumberFormat="1">
      <alignment readingOrder="0"/>
    </xf>
    <xf borderId="10" fillId="3" fontId="4" numFmtId="9" xfId="0" applyBorder="1" applyFont="1" applyNumberFormat="1"/>
    <xf borderId="2" fillId="7" fontId="4" numFmtId="0" xfId="0" applyAlignment="1" applyBorder="1" applyFill="1" applyFont="1">
      <alignment shrinkToFit="0" vertical="center" wrapText="1"/>
    </xf>
    <xf borderId="11" fillId="2" fontId="6" numFmtId="0" xfId="0" applyBorder="1" applyFont="1"/>
    <xf borderId="11" fillId="3" fontId="4" numFmtId="166" xfId="0" applyBorder="1" applyFont="1" applyNumberFormat="1"/>
    <xf borderId="2" fillId="2" fontId="8" numFmtId="0" xfId="0" applyAlignment="1" applyBorder="1" applyFont="1">
      <alignment horizontal="center" vertical="center"/>
    </xf>
    <xf borderId="2" fillId="6" fontId="9" numFmtId="0" xfId="0" applyAlignment="1" applyBorder="1" applyFont="1">
      <alignment horizontal="center" vertical="center"/>
    </xf>
    <xf borderId="2" fillId="5" fontId="10" numFmtId="0" xfId="0" applyAlignment="1" applyBorder="1" applyFont="1">
      <alignment horizontal="left" shrinkToFit="0" vertical="center" wrapText="1"/>
    </xf>
    <xf borderId="12" fillId="4" fontId="11" numFmtId="0" xfId="0" applyAlignment="1" applyBorder="1" applyFont="1">
      <alignment horizontal="center" shrinkToFit="0" vertical="center" wrapText="1"/>
    </xf>
    <xf borderId="13" fillId="4" fontId="11" numFmtId="0" xfId="0" applyAlignment="1" applyBorder="1" applyFont="1">
      <alignment horizontal="center" shrinkToFit="0" vertical="center" wrapText="1"/>
    </xf>
    <xf borderId="14" fillId="4" fontId="11" numFmtId="0" xfId="0" applyAlignment="1" applyBorder="1" applyFont="1">
      <alignment horizontal="center" shrinkToFit="0" vertical="center" wrapText="1"/>
    </xf>
    <xf borderId="2" fillId="6" fontId="12" numFmtId="0" xfId="0" applyAlignment="1" applyBorder="1" applyFont="1">
      <alignment vertical="center"/>
    </xf>
    <xf borderId="3" fillId="6" fontId="12" numFmtId="0" xfId="0" applyAlignment="1" applyBorder="1" applyFont="1">
      <alignment shrinkToFit="0" vertical="center" wrapText="1"/>
    </xf>
    <xf borderId="0" fillId="0" fontId="12" numFmtId="0" xfId="0" applyAlignment="1" applyFont="1">
      <alignment shrinkToFit="0" vertical="center" wrapText="1"/>
    </xf>
    <xf borderId="0" fillId="0" fontId="12" numFmtId="0" xfId="0" applyAlignment="1" applyFont="1">
      <alignment vertical="center"/>
    </xf>
    <xf borderId="0" fillId="0" fontId="12" numFmtId="165" xfId="0" applyAlignment="1" applyFont="1" applyNumberFormat="1">
      <alignment readingOrder="0" vertical="center"/>
    </xf>
    <xf borderId="0" fillId="0" fontId="12" numFmtId="9" xfId="0" applyAlignment="1" applyFont="1" applyNumberFormat="1">
      <alignment vertical="center"/>
    </xf>
    <xf borderId="0" fillId="0" fontId="12" numFmtId="165" xfId="0" applyAlignment="1" applyFont="1" applyNumberFormat="1">
      <alignment vertical="center"/>
    </xf>
    <xf borderId="5" fillId="6" fontId="12" numFmtId="0" xfId="0" applyAlignment="1" applyBorder="1" applyFont="1">
      <alignment vertical="center"/>
    </xf>
    <xf borderId="0" fillId="6" fontId="12" numFmtId="0" xfId="0" applyAlignment="1" applyFont="1">
      <alignment shrinkToFit="0" vertical="center" wrapText="1"/>
    </xf>
    <xf borderId="5" fillId="7" fontId="12" numFmtId="0" xfId="0" applyAlignment="1" applyBorder="1" applyFont="1">
      <alignment vertical="center"/>
    </xf>
    <xf borderId="0" fillId="7" fontId="12" numFmtId="0" xfId="0" applyAlignment="1" applyFont="1">
      <alignment shrinkToFit="0" vertical="center" wrapText="1"/>
    </xf>
    <xf borderId="5" fillId="5" fontId="12" numFmtId="0" xfId="0" applyAlignment="1" applyBorder="1" applyFont="1">
      <alignment vertical="center"/>
    </xf>
    <xf borderId="0" fillId="5" fontId="12" numFmtId="0" xfId="0" applyAlignment="1" applyFont="1">
      <alignment shrinkToFit="0" vertical="center" wrapText="1"/>
    </xf>
    <xf borderId="5" fillId="2" fontId="12" numFmtId="0" xfId="0" applyAlignment="1" applyBorder="1" applyFont="1">
      <alignment vertical="center"/>
    </xf>
    <xf borderId="0" fillId="2" fontId="12" numFmtId="0" xfId="0" applyAlignment="1" applyFont="1">
      <alignment shrinkToFit="0" vertical="center" wrapText="1"/>
    </xf>
    <xf borderId="7" fillId="2" fontId="12" numFmtId="0" xfId="0" applyAlignment="1" applyBorder="1" applyFont="1">
      <alignment vertical="center"/>
    </xf>
    <xf borderId="1" fillId="2" fontId="12" numFmtId="0" xfId="0" applyAlignment="1" applyBorder="1" applyFont="1">
      <alignment shrinkToFit="0" vertical="center" wrapText="1"/>
    </xf>
    <xf borderId="0" fillId="0" fontId="12" numFmtId="0" xfId="0" applyAlignment="1" applyFont="1">
      <alignment vertical="center"/>
    </xf>
    <xf borderId="0" fillId="0" fontId="12" numFmtId="165" xfId="0" applyAlignment="1" applyFont="1" applyNumberFormat="1">
      <alignment vertical="center"/>
    </xf>
    <xf borderId="12" fillId="2" fontId="6" numFmtId="0" xfId="0" applyAlignment="1" applyBorder="1" applyFont="1">
      <alignment vertical="center"/>
    </xf>
    <xf borderId="13" fillId="0" fontId="2" numFmtId="0" xfId="0" applyBorder="1" applyFont="1"/>
    <xf borderId="13" fillId="2" fontId="6" numFmtId="165" xfId="0" applyAlignment="1" applyBorder="1" applyFont="1" applyNumberFormat="1">
      <alignment vertical="center"/>
    </xf>
    <xf borderId="13" fillId="2" fontId="6" numFmtId="0" xfId="0" applyAlignment="1" applyBorder="1" applyFont="1">
      <alignment vertical="center"/>
    </xf>
    <xf borderId="14" fillId="2" fontId="6" numFmtId="165" xfId="0" applyAlignment="1" applyBorder="1" applyFont="1" applyNumberFormat="1">
      <alignment vertical="center"/>
    </xf>
    <xf borderId="12" fillId="4" fontId="11" numFmtId="0" xfId="0" applyAlignment="1" applyBorder="1" applyFont="1">
      <alignment horizontal="center" vertical="center"/>
    </xf>
    <xf borderId="14" fillId="0" fontId="2" numFmtId="0" xfId="0" applyBorder="1" applyFont="1"/>
    <xf borderId="12" fillId="4" fontId="13" numFmtId="0" xfId="0" applyAlignment="1" applyBorder="1" applyFont="1">
      <alignment horizontal="center" vertical="center"/>
    </xf>
    <xf borderId="13" fillId="4" fontId="13" numFmtId="0" xfId="0" applyAlignment="1" applyBorder="1" applyFont="1">
      <alignment horizontal="center" vertical="center"/>
    </xf>
    <xf borderId="14" fillId="4" fontId="13" numFmtId="0" xfId="0" applyAlignment="1" applyBorder="1" applyFont="1">
      <alignment horizontal="center" vertical="center"/>
    </xf>
    <xf borderId="2" fillId="3" fontId="4" numFmtId="0" xfId="0" applyAlignment="1" applyBorder="1" applyFont="1">
      <alignment shrinkToFit="0" vertical="top" wrapText="1"/>
    </xf>
    <xf borderId="2" fillId="6" fontId="10" numFmtId="0" xfId="0" applyBorder="1" applyFont="1"/>
    <xf borderId="0" fillId="0" fontId="10" numFmtId="165" xfId="0" applyFont="1" applyNumberFormat="1"/>
    <xf borderId="0" fillId="0" fontId="10" numFmtId="9" xfId="0" applyFont="1" applyNumberFormat="1"/>
    <xf borderId="5" fillId="7" fontId="10" numFmtId="0" xfId="0" applyBorder="1" applyFont="1"/>
    <xf borderId="5" fillId="5" fontId="10" numFmtId="0" xfId="0" applyBorder="1" applyFont="1"/>
    <xf borderId="7" fillId="2" fontId="10" numFmtId="0" xfId="0" applyBorder="1" applyFont="1"/>
    <xf borderId="2" fillId="4" fontId="11" numFmtId="0" xfId="0" applyBorder="1" applyFont="1"/>
    <xf borderId="3" fillId="4" fontId="11" numFmtId="0" xfId="0" applyBorder="1" applyFont="1"/>
    <xf borderId="4" fillId="4" fontId="11" numFmtId="0" xfId="0" applyBorder="1" applyFont="1"/>
    <xf borderId="0" fillId="0" fontId="10" numFmtId="0" xfId="0" applyFont="1"/>
  </cellXfs>
  <cellStyles count="1">
    <cellStyle xfId="0" name="Normal" builtinId="0"/>
  </cellStyles>
  <dxfs count="10">
    <dxf>
      <font/>
      <fill>
        <patternFill patternType="none"/>
      </fill>
      <border/>
    </dxf>
    <dxf>
      <font/>
      <fill>
        <patternFill patternType="solid">
          <fgColor theme="4"/>
          <bgColor theme="4"/>
        </patternFill>
      </fill>
      <border/>
    </dxf>
    <dxf>
      <font/>
      <fill>
        <patternFill patternType="solid">
          <fgColor rgb="FFC1E4F5"/>
          <bgColor rgb="FFC1E4F5"/>
        </patternFill>
      </fill>
      <border/>
    </dxf>
    <dxf>
      <font/>
      <fill>
        <patternFill patternType="solid">
          <fgColor theme="0"/>
          <bgColor theme="0"/>
        </patternFill>
      </fill>
      <border/>
    </dxf>
    <dxf>
      <font>
        <color rgb="FFC0392B"/>
      </font>
      <fill>
        <patternFill patternType="solid">
          <fgColor rgb="FFFDECEC"/>
          <bgColor rgb="FFFDECEC"/>
        </patternFill>
      </fill>
      <border/>
    </dxf>
    <dxf>
      <font>
        <color rgb="FF2E7D32"/>
      </font>
      <fill>
        <patternFill patternType="solid">
          <fgColor rgb="FFECF8EE"/>
          <bgColor rgb="FFECF8EE"/>
        </patternFill>
      </fill>
      <border/>
    </dxf>
    <dxf>
      <font>
        <color rgb="FF2E7D32"/>
      </font>
      <fill>
        <patternFill patternType="solid">
          <fgColor rgb="FFE8F5E9"/>
          <bgColor rgb="FFE8F5E9"/>
        </patternFill>
      </fill>
      <border/>
    </dxf>
    <dxf>
      <font>
        <color rgb="FFA66A00"/>
      </font>
      <fill>
        <patternFill patternType="solid">
          <fgColor rgb="FFFFF4E5"/>
          <bgColor rgb="FFFFF4E5"/>
        </patternFill>
      </fill>
      <border/>
    </dxf>
    <dxf>
      <font>
        <b/>
        <color rgb="FFC0392B"/>
      </font>
      <fill>
        <patternFill patternType="solid">
          <fgColor rgb="FFFDECEC"/>
          <bgColor rgb="FFFDECEC"/>
        </patternFill>
      </fill>
      <border/>
    </dxf>
    <dxf>
      <font>
        <b/>
        <color rgb="FF2E7D32"/>
      </font>
      <fill>
        <patternFill patternType="solid">
          <fgColor rgb="FFECF8EE"/>
          <bgColor rgb="FFECF8EE"/>
        </patternFill>
      </fill>
      <border/>
    </dxf>
  </dxfs>
  <tableStyles count="1">
    <tableStyle count="3" pivot="0" name="Budget-style">
      <tableStyleElement dxfId="1" type="headerRow"/>
      <tableStyleElement dxfId="2" type="firstRowStripe"/>
      <tableStyleElement dxfId="3" type="secondRowStripe"/>
    </tableStyle>
  </tableStyle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2</xdr:col>
      <xdr:colOff>981075</xdr:colOff>
      <xdr:row>0</xdr:row>
      <xdr:rowOff>0</xdr:rowOff>
    </xdr:from>
    <xdr:ext cx="895350" cy="895350"/>
    <xdr:grpSp>
      <xdr:nvGrpSpPr>
        <xdr:cNvPr id="2" name="Shape 2" title="Dessin"/>
        <xdr:cNvGrpSpPr/>
      </xdr:nvGrpSpPr>
      <xdr:grpSpPr>
        <a:xfrm>
          <a:off x="152400" y="152400"/>
          <a:ext cx="4762500" cy="4762500"/>
          <a:chOff x="152400" y="152400"/>
          <a:chExt cx="4762500" cy="4762500"/>
        </a:xfrm>
      </xdr:grpSpPr>
      <xdr:pic>
        <xdr:nvPicPr>
          <xdr:cNvPr id="3" name="Shape 3"/>
          <xdr:cNvPicPr preferRelativeResize="0"/>
        </xdr:nvPicPr>
        <xdr:blipFill>
          <a:blip r:embed="rId1">
            <a:alphaModFix/>
          </a:blip>
          <a:stretch>
            <a:fillRect/>
          </a:stretch>
        </xdr:blipFill>
        <xdr:spPr>
          <a:xfrm>
            <a:off x="152400" y="152400"/>
            <a:ext cx="4762500" cy="4762500"/>
          </a:xfrm>
          <a:prstGeom prst="rect">
            <a:avLst/>
          </a:prstGeom>
          <a:noFill/>
          <a:ln>
            <a:noFill/>
          </a:ln>
        </xdr:spPr>
      </xdr:pic>
    </xdr:grpSp>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ables/table1.xml><?xml version="1.0" encoding="utf-8"?>
<table xmlns="http://schemas.openxmlformats.org/spreadsheetml/2006/main" ref="A9:P31" displayName="Table_1" name="Table_1" id="1">
  <tableColumns count="16">
    <tableColumn name="Catégorie" id="1"/>
    <tableColumn name="Poste" id="2"/>
    <tableColumn name="Description / lot" id="3"/>
    <tableColumn name="Priorité" id="4"/>
    <tableColumn name="Estimation HT" id="5"/>
    <tableColumn name="TVA %" id="6"/>
    <tableColumn name="Estimation TTC" id="7"/>
    <tableColumn name="Devis 1 TTC" id="8"/>
    <tableColumn name="Devis 2 TTC" id="9"/>
    <tableColumn name="Devis 3 TTC" id="10"/>
    <tableColumn name="Retenu TTC" id="11"/>
    <tableColumn name="Payé TTC" id="12"/>
    <tableColumn name="Écart vs estimé" id="13"/>
    <tableColumn name="Statut" id="14"/>
    <tableColumn name="Entreprise / note" id="15"/>
    <tableColumn name="Reste à payer" id="16"/>
  </tableColumns>
  <tableStyleInfo name="Budget-style" showColumnStripes="0" showFirstColumn="1" showLastColumn="1" showRowStripes="1"/>
</table>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467886"/>
      </a:folHlink>
    </a:clrScheme>
    <a:fontScheme name="Sheets">
      <a:majorFont>
        <a:latin typeface="Carlito"/>
        <a:ea typeface="Carlito"/>
        <a:cs typeface="Carlito"/>
      </a:majorFont>
      <a:minorFont>
        <a:latin typeface="Carlito"/>
        <a:ea typeface="Carlito"/>
        <a:cs typeface="Carlito"/>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 Id="rId3"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16.0"/>
    <col customWidth="1" min="3" max="8" width="20.0"/>
    <col customWidth="1" min="9" max="26" width="8.63"/>
  </cols>
  <sheetData>
    <row r="1" ht="27.75" customHeight="1">
      <c r="A1" s="1" t="s">
        <v>0</v>
      </c>
    </row>
    <row r="2" ht="27.75" customHeight="1">
      <c r="A2" s="2"/>
      <c r="B2" s="2"/>
      <c r="C2" s="2"/>
      <c r="D2" s="2"/>
      <c r="E2" s="2"/>
      <c r="F2" s="2"/>
      <c r="G2" s="2"/>
      <c r="H2" s="2"/>
    </row>
    <row r="3" ht="27.75" customHeight="1">
      <c r="A3" s="3" t="s">
        <v>1</v>
      </c>
    </row>
    <row r="4" ht="21.75" customHeight="1"/>
    <row r="5" ht="21.75" customHeight="1">
      <c r="A5" s="4" t="s">
        <v>2</v>
      </c>
      <c r="B5" s="5"/>
      <c r="C5" s="5"/>
      <c r="D5" s="5"/>
      <c r="E5" s="5"/>
      <c r="F5" s="5"/>
      <c r="G5" s="5"/>
      <c r="H5" s="6"/>
    </row>
    <row r="6" ht="21.75" customHeight="1">
      <c r="A6" s="7"/>
      <c r="H6" s="8"/>
    </row>
    <row r="7" ht="21.75" customHeight="1">
      <c r="A7" s="7"/>
      <c r="H7" s="8"/>
    </row>
    <row r="8" ht="21.75" customHeight="1">
      <c r="A8" s="9"/>
      <c r="B8" s="2"/>
      <c r="C8" s="2"/>
      <c r="D8" s="2"/>
      <c r="E8" s="2"/>
      <c r="F8" s="2"/>
      <c r="G8" s="2"/>
      <c r="H8" s="10"/>
    </row>
    <row r="9" ht="21.75" customHeight="1"/>
    <row r="10" ht="21.75" customHeight="1">
      <c r="A10" s="11" t="s">
        <v>3</v>
      </c>
      <c r="B10" s="6"/>
      <c r="C10" s="12" t="s">
        <v>4</v>
      </c>
      <c r="D10" s="5"/>
      <c r="E10" s="5"/>
      <c r="F10" s="5"/>
      <c r="G10" s="5"/>
      <c r="H10" s="6"/>
    </row>
    <row r="11" ht="21.75" customHeight="1">
      <c r="A11" s="9"/>
      <c r="B11" s="10"/>
      <c r="C11" s="9"/>
      <c r="D11" s="2"/>
      <c r="E11" s="2"/>
      <c r="F11" s="2"/>
      <c r="G11" s="2"/>
      <c r="H11" s="10"/>
    </row>
    <row r="12" ht="21.75" customHeight="1"/>
    <row r="13" ht="21.75" customHeight="1">
      <c r="A13" s="11" t="s">
        <v>5</v>
      </c>
      <c r="B13" s="6"/>
      <c r="C13" s="12" t="s">
        <v>6</v>
      </c>
      <c r="D13" s="5"/>
      <c r="E13" s="5"/>
      <c r="F13" s="5"/>
      <c r="G13" s="5"/>
      <c r="H13" s="6"/>
    </row>
    <row r="14" ht="21.75" customHeight="1">
      <c r="A14" s="9"/>
      <c r="B14" s="10"/>
      <c r="C14" s="9"/>
      <c r="D14" s="2"/>
      <c r="E14" s="2"/>
      <c r="F14" s="2"/>
      <c r="G14" s="2"/>
      <c r="H14" s="10"/>
    </row>
    <row r="15" ht="21.75" customHeight="1"/>
    <row r="16" ht="21.75" customHeight="1">
      <c r="A16" s="11" t="s">
        <v>7</v>
      </c>
      <c r="B16" s="6"/>
      <c r="C16" s="12" t="s">
        <v>8</v>
      </c>
      <c r="D16" s="5"/>
      <c r="E16" s="5"/>
      <c r="F16" s="5"/>
      <c r="G16" s="5"/>
      <c r="H16" s="6"/>
    </row>
    <row r="17" ht="21.75" customHeight="1">
      <c r="A17" s="9"/>
      <c r="B17" s="10"/>
      <c r="C17" s="9"/>
      <c r="D17" s="2"/>
      <c r="E17" s="2"/>
      <c r="F17" s="2"/>
      <c r="G17" s="2"/>
      <c r="H17" s="10"/>
    </row>
    <row r="18" ht="21.75" customHeight="1"/>
    <row r="19" ht="21.75" customHeight="1"/>
    <row r="20" ht="21.75" customHeight="1">
      <c r="A20" s="13" t="s">
        <v>9</v>
      </c>
      <c r="B20" s="5"/>
      <c r="C20" s="5"/>
      <c r="D20" s="5"/>
      <c r="E20" s="5"/>
      <c r="F20" s="5"/>
      <c r="G20" s="5"/>
      <c r="H20" s="6"/>
    </row>
    <row r="21" ht="21.75" customHeight="1">
      <c r="A21" s="7"/>
      <c r="H21" s="8"/>
    </row>
    <row r="22" ht="21.75" customHeight="1">
      <c r="A22" s="7"/>
      <c r="H22" s="8"/>
    </row>
    <row r="23" ht="21.75" customHeight="1">
      <c r="A23" s="9"/>
      <c r="B23" s="2"/>
      <c r="C23" s="2"/>
      <c r="D23" s="2"/>
      <c r="E23" s="2"/>
      <c r="F23" s="2"/>
      <c r="G23" s="2"/>
      <c r="H23" s="10"/>
    </row>
    <row r="24" ht="21.75" customHeight="1"/>
    <row r="25" ht="21.75" customHeight="1">
      <c r="A25" s="14"/>
    </row>
    <row r="26" ht="21.75" customHeight="1"/>
    <row r="27" ht="21.75" customHeight="1"/>
    <row r="28" ht="21.75" customHeight="1"/>
    <row r="29" ht="21.75" customHeight="1"/>
    <row r="30" ht="21.75" customHeight="1"/>
    <row r="31" ht="21.75" customHeight="1"/>
    <row r="32" ht="21.75" customHeight="1"/>
    <row r="33" ht="21.75" customHeight="1"/>
    <row r="34" ht="21.75" customHeight="1"/>
    <row r="35" ht="21.75" customHeight="1"/>
    <row r="36" ht="21.75" customHeight="1"/>
    <row r="37" ht="21.75" customHeight="1"/>
    <row r="38" ht="21.75" customHeight="1"/>
    <row r="39" ht="21.75" customHeight="1"/>
    <row r="40" ht="21.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1">
    <mergeCell ref="A16:B17"/>
    <mergeCell ref="C16:H17"/>
    <mergeCell ref="A20:H23"/>
    <mergeCell ref="A25:H26"/>
    <mergeCell ref="A1:H2"/>
    <mergeCell ref="A3:H3"/>
    <mergeCell ref="A5:H8"/>
    <mergeCell ref="A10:B11"/>
    <mergeCell ref="C10:H11"/>
    <mergeCell ref="A13:B14"/>
    <mergeCell ref="C13:H14"/>
  </mergeCell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4.0"/>
    <col customWidth="1" min="2" max="2" width="18.0"/>
    <col customWidth="1" min="3" max="3" width="4.0"/>
    <col customWidth="1" min="4" max="8" width="18.0"/>
    <col customWidth="1" min="9" max="26" width="8.63"/>
  </cols>
  <sheetData>
    <row r="1" ht="21.75" customHeight="1">
      <c r="A1" s="15" t="s">
        <v>10</v>
      </c>
    </row>
    <row r="2" ht="21.75" customHeight="1"/>
    <row r="3" ht="21.75" customHeight="1"/>
    <row r="4" ht="21.75" customHeight="1">
      <c r="A4" s="16" t="s">
        <v>11</v>
      </c>
      <c r="B4" s="17"/>
      <c r="D4" s="18" t="s">
        <v>12</v>
      </c>
      <c r="E4" s="5"/>
      <c r="F4" s="5"/>
      <c r="G4" s="5"/>
      <c r="H4" s="6"/>
    </row>
    <row r="5" ht="21.75" customHeight="1">
      <c r="A5" s="19" t="s">
        <v>13</v>
      </c>
      <c r="B5" s="20" t="s">
        <v>14</v>
      </c>
      <c r="D5" s="7"/>
      <c r="H5" s="8"/>
    </row>
    <row r="6" ht="21.75" customHeight="1">
      <c r="A6" s="19" t="s">
        <v>15</v>
      </c>
      <c r="B6" s="21"/>
      <c r="D6" s="7"/>
      <c r="H6" s="8"/>
    </row>
    <row r="7" ht="21.75" customHeight="1">
      <c r="A7" s="19" t="s">
        <v>16</v>
      </c>
      <c r="B7" s="22"/>
      <c r="D7" s="7"/>
      <c r="H7" s="8"/>
    </row>
    <row r="8" ht="21.75" customHeight="1">
      <c r="A8" s="19" t="s">
        <v>17</v>
      </c>
      <c r="B8" s="23">
        <v>0.0</v>
      </c>
      <c r="D8" s="9"/>
      <c r="E8" s="2"/>
      <c r="F8" s="2"/>
      <c r="G8" s="2"/>
      <c r="H8" s="10"/>
    </row>
    <row r="9" ht="21.75" customHeight="1">
      <c r="A9" s="19" t="s">
        <v>18</v>
      </c>
      <c r="B9" s="24">
        <v>0.1</v>
      </c>
    </row>
    <row r="10" ht="21.75" customHeight="1">
      <c r="A10" s="19" t="s">
        <v>19</v>
      </c>
      <c r="B10" s="24">
        <v>0.2</v>
      </c>
      <c r="D10" s="25" t="s">
        <v>20</v>
      </c>
      <c r="E10" s="5"/>
      <c r="F10" s="5"/>
      <c r="G10" s="5"/>
      <c r="H10" s="6"/>
    </row>
    <row r="11" ht="21.75" customHeight="1">
      <c r="A11" s="19" t="s">
        <v>21</v>
      </c>
      <c r="B11" s="24">
        <v>46126.83888060185</v>
      </c>
      <c r="D11" s="7"/>
      <c r="H11" s="8"/>
    </row>
    <row r="12" ht="21.75" customHeight="1">
      <c r="A12" s="26" t="s">
        <v>22</v>
      </c>
      <c r="B12" s="27"/>
      <c r="D12" s="7"/>
      <c r="H12" s="8"/>
    </row>
    <row r="13" ht="21.75" customHeight="1">
      <c r="D13" s="9"/>
      <c r="E13" s="2"/>
      <c r="F13" s="2"/>
      <c r="G13" s="2"/>
      <c r="H13" s="10"/>
    </row>
    <row r="14" ht="21.75" customHeight="1"/>
    <row r="15" ht="21.75" customHeight="1"/>
    <row r="16" ht="21.75" customHeight="1"/>
    <row r="17" ht="21.75" customHeight="1"/>
    <row r="18" ht="21.75" customHeight="1"/>
    <row r="19" ht="21.75" customHeight="1"/>
    <row r="20" ht="21.75" customHeight="1"/>
    <row r="21" ht="21.75" customHeight="1"/>
    <row r="22" ht="21.75" customHeight="1"/>
    <row r="23" ht="21.75" customHeight="1"/>
    <row r="24" ht="21.75" customHeight="1"/>
    <row r="25" ht="21.75" customHeight="1"/>
    <row r="26" ht="21.75" customHeight="1"/>
    <row r="27" ht="21.75" customHeight="1"/>
    <row r="28" ht="21.75" customHeight="1"/>
    <row r="29" ht="21.75" customHeight="1"/>
    <row r="30" ht="21.75" customHeight="1"/>
    <row r="31" ht="21.75" customHeight="1"/>
    <row r="32" ht="21.75" customHeight="1"/>
    <row r="33" ht="21.75" customHeight="1"/>
    <row r="34" ht="21.75" customHeight="1"/>
    <row r="35" ht="21.75" customHeight="1"/>
    <row r="36" ht="21.75" customHeight="1"/>
    <row r="37" ht="21.75" customHeight="1"/>
    <row r="38" ht="21.75" customHeight="1"/>
    <row r="39" ht="21.75" customHeight="1"/>
    <row r="40" ht="21.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3">
    <mergeCell ref="A1:H2"/>
    <mergeCell ref="D4:H8"/>
    <mergeCell ref="D10:H13"/>
  </mergeCells>
  <dataValidations>
    <dataValidation type="list" allowBlank="1" sqref="B5">
      <formula1>Listes!$C$2:$C$6</formula1>
    </dataValidation>
  </dataValidations>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2.88"/>
    <col customWidth="1" min="2" max="2" width="22.0"/>
    <col customWidth="1" min="3" max="3" width="28.0"/>
    <col customWidth="1" min="4" max="4" width="12.0"/>
    <col customWidth="1" min="5" max="5" width="14.0"/>
    <col customWidth="1" min="6" max="6" width="10.0"/>
    <col customWidth="1" min="7" max="14" width="14.0"/>
    <col customWidth="1" min="15" max="15" width="22.0"/>
    <col customWidth="1" min="16" max="16" width="14.0"/>
    <col customWidth="1" min="17" max="26" width="8.63"/>
  </cols>
  <sheetData>
    <row r="1" ht="24.0" customHeight="1">
      <c r="A1" s="15" t="s">
        <v>23</v>
      </c>
    </row>
    <row r="2" ht="24.0" customHeight="1"/>
    <row r="3" ht="24.0" customHeight="1">
      <c r="A3" s="28" t="str">
        <f>'Paramètres'!B4</f>
        <v/>
      </c>
      <c r="B3" s="5"/>
      <c r="C3" s="5"/>
      <c r="D3" s="6"/>
      <c r="E3" s="29" t="str">
        <f>"Budget cible TTC : "&amp;TEXT('Paramètres'!B8,"#,##0.00 €")</f>
        <v>Budget cible TTC : 0,00 €</v>
      </c>
      <c r="F3" s="5"/>
      <c r="G3" s="5"/>
      <c r="H3" s="6"/>
      <c r="I3" s="30" t="s">
        <v>24</v>
      </c>
      <c r="J3" s="5"/>
      <c r="K3" s="5"/>
      <c r="L3" s="5"/>
      <c r="M3" s="5"/>
      <c r="N3" s="5"/>
      <c r="O3" s="5"/>
      <c r="P3" s="6"/>
    </row>
    <row r="4" ht="24.0" customHeight="1">
      <c r="A4" s="9"/>
      <c r="B4" s="2"/>
      <c r="C4" s="2"/>
      <c r="D4" s="10"/>
      <c r="E4" s="9"/>
      <c r="F4" s="2"/>
      <c r="G4" s="2"/>
      <c r="H4" s="10"/>
      <c r="I4" s="9"/>
      <c r="J4" s="2"/>
      <c r="K4" s="2"/>
      <c r="L4" s="2"/>
      <c r="M4" s="2"/>
      <c r="N4" s="2"/>
      <c r="O4" s="2"/>
      <c r="P4" s="10"/>
    </row>
    <row r="5" ht="21.75" customHeight="1"/>
    <row r="6" ht="21.75" customHeight="1"/>
    <row r="7" ht="21.75" customHeight="1"/>
    <row r="8" ht="21.75" customHeight="1"/>
    <row r="9" ht="21.75" customHeight="1">
      <c r="A9" s="31" t="s">
        <v>25</v>
      </c>
      <c r="B9" s="32" t="s">
        <v>26</v>
      </c>
      <c r="C9" s="32" t="s">
        <v>27</v>
      </c>
      <c r="D9" s="32" t="s">
        <v>28</v>
      </c>
      <c r="E9" s="32" t="s">
        <v>29</v>
      </c>
      <c r="F9" s="32" t="s">
        <v>30</v>
      </c>
      <c r="G9" s="32" t="s">
        <v>31</v>
      </c>
      <c r="H9" s="32" t="s">
        <v>32</v>
      </c>
      <c r="I9" s="32" t="s">
        <v>33</v>
      </c>
      <c r="J9" s="32" t="s">
        <v>34</v>
      </c>
      <c r="K9" s="32" t="s">
        <v>35</v>
      </c>
      <c r="L9" s="32" t="s">
        <v>36</v>
      </c>
      <c r="M9" s="32" t="s">
        <v>37</v>
      </c>
      <c r="N9" s="32" t="s">
        <v>38</v>
      </c>
      <c r="O9" s="32" t="s">
        <v>39</v>
      </c>
      <c r="P9" s="33" t="s">
        <v>40</v>
      </c>
    </row>
    <row r="10" ht="30.0" customHeight="1">
      <c r="A10" s="34" t="s">
        <v>41</v>
      </c>
      <c r="B10" s="35" t="s">
        <v>42</v>
      </c>
      <c r="C10" s="36" t="s">
        <v>43</v>
      </c>
      <c r="D10" s="37" t="s">
        <v>44</v>
      </c>
      <c r="E10" s="38">
        <v>0.0</v>
      </c>
      <c r="F10" s="39">
        <v>0.2</v>
      </c>
      <c r="G10" s="40">
        <f t="shared" ref="G10:G31" si="1">IF(E10="","",E10*(1+F10))</f>
        <v>0</v>
      </c>
      <c r="H10" s="38">
        <v>0.0</v>
      </c>
      <c r="I10" s="38">
        <v>0.0</v>
      </c>
      <c r="J10" s="38">
        <v>0.0</v>
      </c>
      <c r="K10" s="40">
        <f t="shared" ref="K10:K31" si="2">IF(COUNT(H10:J10)=0,"",MIN(H10:J10))</f>
        <v>0</v>
      </c>
      <c r="L10" s="40"/>
      <c r="M10" s="38">
        <v>0.0</v>
      </c>
      <c r="N10" s="37" t="s">
        <v>45</v>
      </c>
      <c r="O10" s="36"/>
      <c r="P10" s="40">
        <f t="shared" ref="P10:P31" si="3">IF(K10="","",MAX(K10-L10,0))</f>
        <v>0</v>
      </c>
    </row>
    <row r="11" ht="30.0" customHeight="1">
      <c r="A11" s="41" t="s">
        <v>41</v>
      </c>
      <c r="B11" s="42" t="s">
        <v>46</v>
      </c>
      <c r="C11" s="36" t="s">
        <v>47</v>
      </c>
      <c r="D11" s="37" t="s">
        <v>44</v>
      </c>
      <c r="E11" s="40"/>
      <c r="F11" s="39">
        <v>0.2</v>
      </c>
      <c r="G11" s="40" t="str">
        <f t="shared" si="1"/>
        <v/>
      </c>
      <c r="H11" s="40"/>
      <c r="I11" s="40"/>
      <c r="J11" s="40"/>
      <c r="K11" s="40" t="str">
        <f t="shared" si="2"/>
        <v/>
      </c>
      <c r="L11" s="40"/>
      <c r="M11" s="40" t="str">
        <f t="shared" ref="M11:M31" si="4">IF(K11="","",K11-G11)</f>
        <v/>
      </c>
      <c r="N11" s="37" t="s">
        <v>45</v>
      </c>
      <c r="O11" s="36"/>
      <c r="P11" s="40" t="str">
        <f t="shared" si="3"/>
        <v/>
      </c>
    </row>
    <row r="12" ht="30.0" customHeight="1">
      <c r="A12" s="41" t="s">
        <v>41</v>
      </c>
      <c r="B12" s="42" t="s">
        <v>48</v>
      </c>
      <c r="C12" s="36" t="s">
        <v>49</v>
      </c>
      <c r="D12" s="37" t="s">
        <v>44</v>
      </c>
      <c r="E12" s="40"/>
      <c r="F12" s="39">
        <v>0.2</v>
      </c>
      <c r="G12" s="40" t="str">
        <f t="shared" si="1"/>
        <v/>
      </c>
      <c r="H12" s="40"/>
      <c r="I12" s="40"/>
      <c r="J12" s="40"/>
      <c r="K12" s="40" t="str">
        <f t="shared" si="2"/>
        <v/>
      </c>
      <c r="L12" s="40"/>
      <c r="M12" s="40" t="str">
        <f t="shared" si="4"/>
        <v/>
      </c>
      <c r="N12" s="37" t="s">
        <v>45</v>
      </c>
      <c r="O12" s="36"/>
      <c r="P12" s="40" t="str">
        <f t="shared" si="3"/>
        <v/>
      </c>
    </row>
    <row r="13" ht="30.0" customHeight="1">
      <c r="A13" s="41" t="s">
        <v>41</v>
      </c>
      <c r="B13" s="42" t="s">
        <v>50</v>
      </c>
      <c r="C13" s="36" t="s">
        <v>51</v>
      </c>
      <c r="D13" s="37" t="s">
        <v>44</v>
      </c>
      <c r="E13" s="40"/>
      <c r="F13" s="39">
        <v>0.2</v>
      </c>
      <c r="G13" s="40" t="str">
        <f t="shared" si="1"/>
        <v/>
      </c>
      <c r="H13" s="40"/>
      <c r="I13" s="40"/>
      <c r="J13" s="40"/>
      <c r="K13" s="40" t="str">
        <f t="shared" si="2"/>
        <v/>
      </c>
      <c r="L13" s="40"/>
      <c r="M13" s="40" t="str">
        <f t="shared" si="4"/>
        <v/>
      </c>
      <c r="N13" s="37" t="s">
        <v>45</v>
      </c>
      <c r="O13" s="36"/>
      <c r="P13" s="40" t="str">
        <f t="shared" si="3"/>
        <v/>
      </c>
    </row>
    <row r="14" ht="30.0" customHeight="1">
      <c r="A14" s="41" t="s">
        <v>41</v>
      </c>
      <c r="B14" s="42" t="s">
        <v>52</v>
      </c>
      <c r="C14" s="36" t="s">
        <v>53</v>
      </c>
      <c r="D14" s="37" t="s">
        <v>54</v>
      </c>
      <c r="E14" s="40"/>
      <c r="F14" s="39">
        <v>0.2</v>
      </c>
      <c r="G14" s="40" t="str">
        <f t="shared" si="1"/>
        <v/>
      </c>
      <c r="H14" s="40"/>
      <c r="I14" s="40"/>
      <c r="J14" s="40"/>
      <c r="K14" s="40" t="str">
        <f t="shared" si="2"/>
        <v/>
      </c>
      <c r="L14" s="40"/>
      <c r="M14" s="40" t="str">
        <f t="shared" si="4"/>
        <v/>
      </c>
      <c r="N14" s="37" t="s">
        <v>45</v>
      </c>
      <c r="O14" s="36"/>
      <c r="P14" s="40" t="str">
        <f t="shared" si="3"/>
        <v/>
      </c>
    </row>
    <row r="15" ht="30.0" customHeight="1">
      <c r="A15" s="41" t="s">
        <v>41</v>
      </c>
      <c r="B15" s="42" t="s">
        <v>55</v>
      </c>
      <c r="C15" s="36" t="s">
        <v>56</v>
      </c>
      <c r="D15" s="37" t="s">
        <v>54</v>
      </c>
      <c r="E15" s="40"/>
      <c r="F15" s="39">
        <v>0.1</v>
      </c>
      <c r="G15" s="40" t="str">
        <f t="shared" si="1"/>
        <v/>
      </c>
      <c r="H15" s="40"/>
      <c r="I15" s="40"/>
      <c r="J15" s="40"/>
      <c r="K15" s="40" t="str">
        <f t="shared" si="2"/>
        <v/>
      </c>
      <c r="L15" s="40"/>
      <c r="M15" s="40" t="str">
        <f t="shared" si="4"/>
        <v/>
      </c>
      <c r="N15" s="37" t="s">
        <v>45</v>
      </c>
      <c r="O15" s="36"/>
      <c r="P15" s="40" t="str">
        <f t="shared" si="3"/>
        <v/>
      </c>
    </row>
    <row r="16" ht="30.0" customHeight="1">
      <c r="A16" s="43" t="s">
        <v>57</v>
      </c>
      <c r="B16" s="44" t="s">
        <v>58</v>
      </c>
      <c r="C16" s="36" t="s">
        <v>59</v>
      </c>
      <c r="D16" s="37" t="s">
        <v>54</v>
      </c>
      <c r="E16" s="40"/>
      <c r="F16" s="39">
        <v>0.1</v>
      </c>
      <c r="G16" s="40" t="str">
        <f t="shared" si="1"/>
        <v/>
      </c>
      <c r="H16" s="40"/>
      <c r="I16" s="40"/>
      <c r="J16" s="40"/>
      <c r="K16" s="40" t="str">
        <f t="shared" si="2"/>
        <v/>
      </c>
      <c r="L16" s="40"/>
      <c r="M16" s="40" t="str">
        <f t="shared" si="4"/>
        <v/>
      </c>
      <c r="N16" s="37" t="s">
        <v>45</v>
      </c>
      <c r="O16" s="36"/>
      <c r="P16" s="40" t="str">
        <f t="shared" si="3"/>
        <v/>
      </c>
    </row>
    <row r="17" ht="30.0" customHeight="1">
      <c r="A17" s="43" t="s">
        <v>57</v>
      </c>
      <c r="B17" s="44" t="s">
        <v>60</v>
      </c>
      <c r="C17" s="36" t="s">
        <v>61</v>
      </c>
      <c r="D17" s="37" t="s">
        <v>54</v>
      </c>
      <c r="E17" s="40"/>
      <c r="F17" s="39">
        <v>0.1</v>
      </c>
      <c r="G17" s="40" t="str">
        <f t="shared" si="1"/>
        <v/>
      </c>
      <c r="H17" s="40"/>
      <c r="I17" s="40"/>
      <c r="J17" s="40"/>
      <c r="K17" s="40" t="str">
        <f t="shared" si="2"/>
        <v/>
      </c>
      <c r="L17" s="40"/>
      <c r="M17" s="40" t="str">
        <f t="shared" si="4"/>
        <v/>
      </c>
      <c r="N17" s="37" t="s">
        <v>45</v>
      </c>
      <c r="O17" s="36"/>
      <c r="P17" s="40" t="str">
        <f t="shared" si="3"/>
        <v/>
      </c>
    </row>
    <row r="18" ht="30.0" customHeight="1">
      <c r="A18" s="43" t="s">
        <v>57</v>
      </c>
      <c r="B18" s="44" t="s">
        <v>62</v>
      </c>
      <c r="C18" s="36" t="s">
        <v>63</v>
      </c>
      <c r="D18" s="37" t="s">
        <v>64</v>
      </c>
      <c r="E18" s="40"/>
      <c r="F18" s="39">
        <v>0.1</v>
      </c>
      <c r="G18" s="40" t="str">
        <f t="shared" si="1"/>
        <v/>
      </c>
      <c r="H18" s="40"/>
      <c r="I18" s="40"/>
      <c r="J18" s="40"/>
      <c r="K18" s="40" t="str">
        <f t="shared" si="2"/>
        <v/>
      </c>
      <c r="L18" s="40"/>
      <c r="M18" s="40" t="str">
        <f t="shared" si="4"/>
        <v/>
      </c>
      <c r="N18" s="37" t="s">
        <v>45</v>
      </c>
      <c r="O18" s="36"/>
      <c r="P18" s="40" t="str">
        <f t="shared" si="3"/>
        <v/>
      </c>
    </row>
    <row r="19" ht="30.0" customHeight="1">
      <c r="A19" s="43" t="s">
        <v>57</v>
      </c>
      <c r="B19" s="44" t="s">
        <v>65</v>
      </c>
      <c r="C19" s="36" t="s">
        <v>66</v>
      </c>
      <c r="D19" s="37" t="s">
        <v>54</v>
      </c>
      <c r="E19" s="40"/>
      <c r="F19" s="39">
        <v>0.1</v>
      </c>
      <c r="G19" s="40" t="str">
        <f t="shared" si="1"/>
        <v/>
      </c>
      <c r="H19" s="40"/>
      <c r="I19" s="40"/>
      <c r="J19" s="40"/>
      <c r="K19" s="40" t="str">
        <f t="shared" si="2"/>
        <v/>
      </c>
      <c r="L19" s="40"/>
      <c r="M19" s="40" t="str">
        <f t="shared" si="4"/>
        <v/>
      </c>
      <c r="N19" s="37" t="s">
        <v>45</v>
      </c>
      <c r="O19" s="36"/>
      <c r="P19" s="40" t="str">
        <f t="shared" si="3"/>
        <v/>
      </c>
    </row>
    <row r="20" ht="30.0" customHeight="1">
      <c r="A20" s="43" t="s">
        <v>57</v>
      </c>
      <c r="B20" s="44" t="s">
        <v>67</v>
      </c>
      <c r="C20" s="36" t="s">
        <v>68</v>
      </c>
      <c r="D20" s="37" t="s">
        <v>64</v>
      </c>
      <c r="E20" s="40"/>
      <c r="F20" s="39">
        <v>0.1</v>
      </c>
      <c r="G20" s="40" t="str">
        <f t="shared" si="1"/>
        <v/>
      </c>
      <c r="H20" s="40"/>
      <c r="I20" s="40"/>
      <c r="J20" s="40"/>
      <c r="K20" s="40" t="str">
        <f t="shared" si="2"/>
        <v/>
      </c>
      <c r="L20" s="40"/>
      <c r="M20" s="40" t="str">
        <f t="shared" si="4"/>
        <v/>
      </c>
      <c r="N20" s="37" t="s">
        <v>45</v>
      </c>
      <c r="O20" s="36"/>
      <c r="P20" s="40" t="str">
        <f t="shared" si="3"/>
        <v/>
      </c>
    </row>
    <row r="21" ht="30.0" customHeight="1">
      <c r="A21" s="43" t="s">
        <v>57</v>
      </c>
      <c r="B21" s="44" t="s">
        <v>69</v>
      </c>
      <c r="C21" s="36" t="s">
        <v>70</v>
      </c>
      <c r="D21" s="37" t="s">
        <v>64</v>
      </c>
      <c r="E21" s="40"/>
      <c r="F21" s="39">
        <v>0.2</v>
      </c>
      <c r="G21" s="40" t="str">
        <f t="shared" si="1"/>
        <v/>
      </c>
      <c r="H21" s="40"/>
      <c r="I21" s="40"/>
      <c r="J21" s="40"/>
      <c r="K21" s="40" t="str">
        <f t="shared" si="2"/>
        <v/>
      </c>
      <c r="L21" s="40"/>
      <c r="M21" s="40" t="str">
        <f t="shared" si="4"/>
        <v/>
      </c>
      <c r="N21" s="37" t="s">
        <v>45</v>
      </c>
      <c r="O21" s="36"/>
      <c r="P21" s="40" t="str">
        <f t="shared" si="3"/>
        <v/>
      </c>
    </row>
    <row r="22" ht="30.0" customHeight="1">
      <c r="A22" s="45" t="s">
        <v>71</v>
      </c>
      <c r="B22" s="46" t="s">
        <v>72</v>
      </c>
      <c r="C22" s="36" t="s">
        <v>73</v>
      </c>
      <c r="D22" s="37" t="s">
        <v>64</v>
      </c>
      <c r="E22" s="40"/>
      <c r="F22" s="39">
        <v>0.2</v>
      </c>
      <c r="G22" s="40" t="str">
        <f t="shared" si="1"/>
        <v/>
      </c>
      <c r="H22" s="40"/>
      <c r="I22" s="40"/>
      <c r="J22" s="40"/>
      <c r="K22" s="40" t="str">
        <f t="shared" si="2"/>
        <v/>
      </c>
      <c r="L22" s="40"/>
      <c r="M22" s="40" t="str">
        <f t="shared" si="4"/>
        <v/>
      </c>
      <c r="N22" s="37" t="s">
        <v>45</v>
      </c>
      <c r="O22" s="36"/>
      <c r="P22" s="40" t="str">
        <f t="shared" si="3"/>
        <v/>
      </c>
    </row>
    <row r="23" ht="30.0" customHeight="1">
      <c r="A23" s="45" t="s">
        <v>71</v>
      </c>
      <c r="B23" s="46" t="s">
        <v>74</v>
      </c>
      <c r="C23" s="36" t="s">
        <v>75</v>
      </c>
      <c r="D23" s="37" t="s">
        <v>64</v>
      </c>
      <c r="E23" s="40"/>
      <c r="F23" s="39">
        <v>0.1</v>
      </c>
      <c r="G23" s="40" t="str">
        <f t="shared" si="1"/>
        <v/>
      </c>
      <c r="H23" s="40"/>
      <c r="I23" s="40"/>
      <c r="J23" s="40"/>
      <c r="K23" s="40" t="str">
        <f t="shared" si="2"/>
        <v/>
      </c>
      <c r="L23" s="40"/>
      <c r="M23" s="40" t="str">
        <f t="shared" si="4"/>
        <v/>
      </c>
      <c r="N23" s="37" t="s">
        <v>45</v>
      </c>
      <c r="O23" s="36"/>
      <c r="P23" s="40" t="str">
        <f t="shared" si="3"/>
        <v/>
      </c>
    </row>
    <row r="24" ht="30.0" customHeight="1">
      <c r="A24" s="45" t="s">
        <v>71</v>
      </c>
      <c r="B24" s="46" t="s">
        <v>76</v>
      </c>
      <c r="C24" s="36" t="s">
        <v>77</v>
      </c>
      <c r="D24" s="37" t="s">
        <v>64</v>
      </c>
      <c r="E24" s="40"/>
      <c r="F24" s="39">
        <v>0.1</v>
      </c>
      <c r="G24" s="40" t="str">
        <f t="shared" si="1"/>
        <v/>
      </c>
      <c r="H24" s="40"/>
      <c r="I24" s="40"/>
      <c r="J24" s="40"/>
      <c r="K24" s="40" t="str">
        <f t="shared" si="2"/>
        <v/>
      </c>
      <c r="L24" s="40"/>
      <c r="M24" s="40" t="str">
        <f t="shared" si="4"/>
        <v/>
      </c>
      <c r="N24" s="37" t="s">
        <v>45</v>
      </c>
      <c r="O24" s="36"/>
      <c r="P24" s="40" t="str">
        <f t="shared" si="3"/>
        <v/>
      </c>
    </row>
    <row r="25" ht="30.0" customHeight="1">
      <c r="A25" s="45" t="s">
        <v>71</v>
      </c>
      <c r="B25" s="46" t="s">
        <v>78</v>
      </c>
      <c r="C25" s="36" t="s">
        <v>79</v>
      </c>
      <c r="D25" s="37" t="s">
        <v>80</v>
      </c>
      <c r="E25" s="40"/>
      <c r="F25" s="39">
        <v>0.1</v>
      </c>
      <c r="G25" s="40" t="str">
        <f t="shared" si="1"/>
        <v/>
      </c>
      <c r="H25" s="40"/>
      <c r="I25" s="40"/>
      <c r="J25" s="40"/>
      <c r="K25" s="40" t="str">
        <f t="shared" si="2"/>
        <v/>
      </c>
      <c r="L25" s="40"/>
      <c r="M25" s="40" t="str">
        <f t="shared" si="4"/>
        <v/>
      </c>
      <c r="N25" s="37" t="s">
        <v>45</v>
      </c>
      <c r="O25" s="36"/>
      <c r="P25" s="40" t="str">
        <f t="shared" si="3"/>
        <v/>
      </c>
    </row>
    <row r="26" ht="30.0" customHeight="1">
      <c r="A26" s="45" t="s">
        <v>71</v>
      </c>
      <c r="B26" s="46" t="s">
        <v>81</v>
      </c>
      <c r="C26" s="36" t="s">
        <v>82</v>
      </c>
      <c r="D26" s="37" t="s">
        <v>80</v>
      </c>
      <c r="E26" s="40"/>
      <c r="F26" s="39">
        <v>0.2</v>
      </c>
      <c r="G26" s="40" t="str">
        <f t="shared" si="1"/>
        <v/>
      </c>
      <c r="H26" s="40"/>
      <c r="I26" s="40"/>
      <c r="J26" s="40"/>
      <c r="K26" s="40" t="str">
        <f t="shared" si="2"/>
        <v/>
      </c>
      <c r="L26" s="40"/>
      <c r="M26" s="40" t="str">
        <f t="shared" si="4"/>
        <v/>
      </c>
      <c r="N26" s="37" t="s">
        <v>45</v>
      </c>
      <c r="O26" s="36"/>
      <c r="P26" s="40" t="str">
        <f t="shared" si="3"/>
        <v/>
      </c>
    </row>
    <row r="27" ht="30.0" customHeight="1">
      <c r="A27" s="45" t="s">
        <v>71</v>
      </c>
      <c r="B27" s="46" t="s">
        <v>83</v>
      </c>
      <c r="C27" s="36" t="s">
        <v>84</v>
      </c>
      <c r="D27" s="37" t="s">
        <v>80</v>
      </c>
      <c r="E27" s="40"/>
      <c r="F27" s="39">
        <v>0.2</v>
      </c>
      <c r="G27" s="40" t="str">
        <f t="shared" si="1"/>
        <v/>
      </c>
      <c r="H27" s="40"/>
      <c r="I27" s="40"/>
      <c r="J27" s="40"/>
      <c r="K27" s="40" t="str">
        <f t="shared" si="2"/>
        <v/>
      </c>
      <c r="L27" s="40"/>
      <c r="M27" s="40" t="str">
        <f t="shared" si="4"/>
        <v/>
      </c>
      <c r="N27" s="37" t="s">
        <v>45</v>
      </c>
      <c r="O27" s="36"/>
      <c r="P27" s="40" t="str">
        <f t="shared" si="3"/>
        <v/>
      </c>
    </row>
    <row r="28" ht="30.0" customHeight="1">
      <c r="A28" s="47" t="s">
        <v>85</v>
      </c>
      <c r="B28" s="48" t="s">
        <v>86</v>
      </c>
      <c r="C28" s="36" t="s">
        <v>87</v>
      </c>
      <c r="D28" s="37" t="s">
        <v>54</v>
      </c>
      <c r="E28" s="40"/>
      <c r="F28" s="39">
        <v>0.2</v>
      </c>
      <c r="G28" s="40" t="str">
        <f t="shared" si="1"/>
        <v/>
      </c>
      <c r="H28" s="40"/>
      <c r="I28" s="40"/>
      <c r="J28" s="40"/>
      <c r="K28" s="40" t="str">
        <f t="shared" si="2"/>
        <v/>
      </c>
      <c r="L28" s="40"/>
      <c r="M28" s="40" t="str">
        <f t="shared" si="4"/>
        <v/>
      </c>
      <c r="N28" s="37" t="s">
        <v>45</v>
      </c>
      <c r="O28" s="36"/>
      <c r="P28" s="40" t="str">
        <f t="shared" si="3"/>
        <v/>
      </c>
    </row>
    <row r="29" ht="30.0" customHeight="1">
      <c r="A29" s="47" t="s">
        <v>85</v>
      </c>
      <c r="B29" s="48" t="s">
        <v>88</v>
      </c>
      <c r="C29" s="36" t="s">
        <v>89</v>
      </c>
      <c r="D29" s="37" t="s">
        <v>64</v>
      </c>
      <c r="E29" s="40"/>
      <c r="F29" s="39">
        <v>0.2</v>
      </c>
      <c r="G29" s="40" t="str">
        <f t="shared" si="1"/>
        <v/>
      </c>
      <c r="H29" s="40"/>
      <c r="I29" s="40"/>
      <c r="J29" s="40"/>
      <c r="K29" s="40" t="str">
        <f t="shared" si="2"/>
        <v/>
      </c>
      <c r="L29" s="40"/>
      <c r="M29" s="40" t="str">
        <f t="shared" si="4"/>
        <v/>
      </c>
      <c r="N29" s="37" t="s">
        <v>45</v>
      </c>
      <c r="O29" s="36"/>
      <c r="P29" s="40" t="str">
        <f t="shared" si="3"/>
        <v/>
      </c>
    </row>
    <row r="30" ht="30.0" customHeight="1">
      <c r="A30" s="47" t="s">
        <v>85</v>
      </c>
      <c r="B30" s="48" t="s">
        <v>90</v>
      </c>
      <c r="C30" s="36" t="s">
        <v>91</v>
      </c>
      <c r="D30" s="37" t="s">
        <v>64</v>
      </c>
      <c r="E30" s="40"/>
      <c r="F30" s="39">
        <v>0.2</v>
      </c>
      <c r="G30" s="40" t="str">
        <f t="shared" si="1"/>
        <v/>
      </c>
      <c r="H30" s="40"/>
      <c r="I30" s="40"/>
      <c r="J30" s="40"/>
      <c r="K30" s="40" t="str">
        <f t="shared" si="2"/>
        <v/>
      </c>
      <c r="L30" s="40"/>
      <c r="M30" s="40" t="str">
        <f t="shared" si="4"/>
        <v/>
      </c>
      <c r="N30" s="37" t="s">
        <v>45</v>
      </c>
      <c r="O30" s="36"/>
      <c r="P30" s="40" t="str">
        <f t="shared" si="3"/>
        <v/>
      </c>
    </row>
    <row r="31" ht="30.0" customHeight="1">
      <c r="A31" s="49" t="s">
        <v>85</v>
      </c>
      <c r="B31" s="50" t="s">
        <v>92</v>
      </c>
      <c r="C31" s="36" t="s">
        <v>93</v>
      </c>
      <c r="D31" s="37" t="s">
        <v>64</v>
      </c>
      <c r="E31" s="40"/>
      <c r="F31" s="39">
        <v>0.2</v>
      </c>
      <c r="G31" s="40" t="str">
        <f t="shared" si="1"/>
        <v/>
      </c>
      <c r="H31" s="40"/>
      <c r="I31" s="40"/>
      <c r="J31" s="40"/>
      <c r="K31" s="40" t="str">
        <f t="shared" si="2"/>
        <v/>
      </c>
      <c r="L31" s="40"/>
      <c r="M31" s="40" t="str">
        <f t="shared" si="4"/>
        <v/>
      </c>
      <c r="N31" s="37" t="s">
        <v>45</v>
      </c>
      <c r="O31" s="36"/>
      <c r="P31" s="40" t="str">
        <f t="shared" si="3"/>
        <v/>
      </c>
    </row>
    <row r="32" ht="21.75" customHeight="1">
      <c r="A32" s="51"/>
      <c r="B32" s="51"/>
      <c r="C32" s="51"/>
      <c r="D32" s="51"/>
      <c r="E32" s="52"/>
      <c r="F32" s="51"/>
      <c r="G32" s="52"/>
      <c r="H32" s="52"/>
      <c r="I32" s="52"/>
      <c r="J32" s="52"/>
      <c r="K32" s="52"/>
      <c r="L32" s="52"/>
      <c r="M32" s="52"/>
      <c r="N32" s="51"/>
      <c r="O32" s="51"/>
      <c r="P32" s="52"/>
    </row>
    <row r="33" ht="21.75" customHeight="1">
      <c r="A33" s="53" t="s">
        <v>94</v>
      </c>
      <c r="B33" s="54"/>
      <c r="C33" s="54"/>
      <c r="D33" s="54"/>
      <c r="E33" s="55">
        <f>SUM(E10:E31)</f>
        <v>0</v>
      </c>
      <c r="F33" s="56"/>
      <c r="G33" s="55">
        <f t="shared" ref="G33:M33" si="5">SUM(G10:G31)</f>
        <v>0</v>
      </c>
      <c r="H33" s="55">
        <f t="shared" si="5"/>
        <v>0</v>
      </c>
      <c r="I33" s="55">
        <f t="shared" si="5"/>
        <v>0</v>
      </c>
      <c r="J33" s="55">
        <f t="shared" si="5"/>
        <v>0</v>
      </c>
      <c r="K33" s="55">
        <f t="shared" si="5"/>
        <v>0</v>
      </c>
      <c r="L33" s="55">
        <f t="shared" si="5"/>
        <v>0</v>
      </c>
      <c r="M33" s="55">
        <f t="shared" si="5"/>
        <v>0</v>
      </c>
      <c r="N33" s="56"/>
      <c r="O33" s="56"/>
      <c r="P33" s="57">
        <f>SUM(P10:P31)</f>
        <v>0</v>
      </c>
    </row>
    <row r="34" ht="21.75" customHeight="1"/>
    <row r="35" ht="21.75" customHeight="1"/>
    <row r="36" ht="21.75" customHeight="1"/>
    <row r="37" ht="21.75" customHeight="1"/>
    <row r="38" ht="21.75" customHeight="1"/>
    <row r="39" ht="21.75" customHeight="1"/>
    <row r="40" ht="21.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5">
    <mergeCell ref="A1:P2"/>
    <mergeCell ref="A3:D4"/>
    <mergeCell ref="E3:H4"/>
    <mergeCell ref="I3:P4"/>
    <mergeCell ref="A33:D33"/>
  </mergeCells>
  <conditionalFormatting sqref="M10:M31">
    <cfRule type="expression" dxfId="4" priority="1">
      <formula>M10&gt;0</formula>
    </cfRule>
  </conditionalFormatting>
  <conditionalFormatting sqref="M10:M31">
    <cfRule type="expression" dxfId="5" priority="2">
      <formula>M10&lt;0</formula>
    </cfRule>
  </conditionalFormatting>
  <conditionalFormatting sqref="N10:N31">
    <cfRule type="expression" dxfId="6" priority="3">
      <formula>N10="Terminé"</formula>
    </cfRule>
  </conditionalFormatting>
  <conditionalFormatting sqref="N10:N31">
    <cfRule type="expression" dxfId="7" priority="4">
      <formula>N10="En cours"</formula>
    </cfRule>
  </conditionalFormatting>
  <conditionalFormatting sqref="N10:N31">
    <cfRule type="expression" dxfId="4" priority="5">
      <formula>N10="Reporté"</formula>
    </cfRule>
  </conditionalFormatting>
  <dataValidations>
    <dataValidation type="list" allowBlank="1" sqref="D10:D31">
      <formula1>Listes!$A$2:$A$5</formula1>
    </dataValidation>
    <dataValidation type="list" allowBlank="1" sqref="N10:N31">
      <formula1>Listes!$B$2:$B$8</formula1>
    </dataValidation>
  </dataValidations>
  <printOptions/>
  <pageMargins bottom="0.75" footer="0.0" header="0.0" left="0.7" right="0.7" top="0.75"/>
  <pageSetup orientation="landscape"/>
  <drawing r:id="rId1"/>
  <tableParts count="1">
    <tablePart r:id="rId3"/>
  </tableParts>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8" width="18.0"/>
    <col customWidth="1" min="9" max="14" width="16.0"/>
    <col customWidth="1" min="15" max="26" width="8.63"/>
  </cols>
  <sheetData>
    <row r="1" ht="24.0" customHeight="1">
      <c r="A1" s="15" t="s">
        <v>95</v>
      </c>
    </row>
    <row r="2" ht="24.0" customHeight="1"/>
    <row r="3" ht="21.75" customHeight="1"/>
    <row r="4" ht="21.75" customHeight="1">
      <c r="A4" s="58" t="s">
        <v>96</v>
      </c>
      <c r="B4" s="59"/>
      <c r="C4" s="58" t="s">
        <v>97</v>
      </c>
      <c r="D4" s="59"/>
      <c r="E4" s="58" t="s">
        <v>98</v>
      </c>
      <c r="F4" s="59"/>
      <c r="G4" s="58" t="s">
        <v>99</v>
      </c>
      <c r="H4" s="59"/>
    </row>
    <row r="5" ht="21.75" customHeight="1"/>
    <row r="6" ht="21.75" customHeight="1"/>
    <row r="7" ht="21.75" customHeight="1"/>
    <row r="8" ht="21.75" customHeight="1">
      <c r="A8" s="58" t="s">
        <v>100</v>
      </c>
      <c r="B8" s="59"/>
      <c r="C8" s="58" t="s">
        <v>101</v>
      </c>
      <c r="D8" s="59"/>
      <c r="E8" s="58" t="s">
        <v>102</v>
      </c>
      <c r="F8" s="59"/>
      <c r="G8" s="58" t="s">
        <v>40</v>
      </c>
      <c r="H8" s="59"/>
    </row>
    <row r="9" ht="21.75" customHeight="1"/>
    <row r="10" ht="21.75" customHeight="1"/>
    <row r="11" ht="21.75" customHeight="1"/>
    <row r="12" ht="21.75" customHeight="1">
      <c r="A12" s="58" t="s">
        <v>103</v>
      </c>
      <c r="B12" s="59"/>
    </row>
    <row r="13" ht="21.75" customHeight="1"/>
    <row r="14" ht="21.75" customHeight="1"/>
    <row r="15" ht="21.75" customHeight="1"/>
    <row r="16" ht="21.75" customHeight="1">
      <c r="A16" s="60" t="s">
        <v>25</v>
      </c>
      <c r="B16" s="61" t="s">
        <v>104</v>
      </c>
      <c r="C16" s="61" t="s">
        <v>35</v>
      </c>
      <c r="D16" s="61" t="s">
        <v>36</v>
      </c>
      <c r="E16" s="61" t="s">
        <v>105</v>
      </c>
      <c r="F16" s="62" t="s">
        <v>106</v>
      </c>
      <c r="H16" s="63" t="s">
        <v>107</v>
      </c>
      <c r="I16" s="5"/>
      <c r="J16" s="5"/>
      <c r="K16" s="5"/>
      <c r="L16" s="5"/>
      <c r="M16" s="5"/>
      <c r="N16" s="6"/>
    </row>
    <row r="17" ht="21.75" customHeight="1">
      <c r="A17" s="64" t="s">
        <v>41</v>
      </c>
      <c r="B17" s="65">
        <f>SUMIFS(Budget!G10:G31,Budget!A10:A31,A17)</f>
        <v>0</v>
      </c>
      <c r="C17" s="65">
        <f>SUMIFS(Budget!K10:K31,Budget!A10:A31,A17)</f>
        <v>0</v>
      </c>
      <c r="D17" s="65">
        <f>SUMIFS(Budget!L10:L31,Budget!A10:A31,A17)</f>
        <v>0</v>
      </c>
      <c r="E17" s="65">
        <f>SUMIFS(Budget!P10:P31,Budget!A10:A31,A17)</f>
        <v>0</v>
      </c>
      <c r="F17" s="66" t="str">
        <f t="shared" ref="F17:F20" si="1">IF(SUM($C$17:$C$20)=0,"",C17/SUM($C$17:$C$20))</f>
        <v/>
      </c>
      <c r="H17" s="7"/>
      <c r="N17" s="8"/>
    </row>
    <row r="18" ht="21.75" customHeight="1">
      <c r="A18" s="67" t="s">
        <v>57</v>
      </c>
      <c r="B18" s="65">
        <f>SUMIFS(Budget!G10:G31,Budget!A10:A31,A18)</f>
        <v>0</v>
      </c>
      <c r="C18" s="65">
        <f>SUMIFS(Budget!K10:K31,Budget!A10:A31,A18)</f>
        <v>0</v>
      </c>
      <c r="D18" s="65">
        <f>SUMIFS(Budget!L10:L31,Budget!A10:A31,A18)</f>
        <v>0</v>
      </c>
      <c r="E18" s="65">
        <f>SUMIFS(Budget!P10:P31,Budget!A10:A31,A18)</f>
        <v>0</v>
      </c>
      <c r="F18" s="66" t="str">
        <f t="shared" si="1"/>
        <v/>
      </c>
      <c r="H18" s="7"/>
      <c r="N18" s="8"/>
    </row>
    <row r="19" ht="21.75" customHeight="1">
      <c r="A19" s="68" t="s">
        <v>71</v>
      </c>
      <c r="B19" s="65">
        <f>SUMIFS(Budget!G10:G31,Budget!A10:A31,A19)</f>
        <v>0</v>
      </c>
      <c r="C19" s="65">
        <f>SUMIFS(Budget!K10:K31,Budget!A10:A31,A19)</f>
        <v>0</v>
      </c>
      <c r="D19" s="65">
        <f>SUMIFS(Budget!L10:L31,Budget!A10:A31,A19)</f>
        <v>0</v>
      </c>
      <c r="E19" s="65">
        <f>SUMIFS(Budget!P10:P31,Budget!A10:A31,A19)</f>
        <v>0</v>
      </c>
      <c r="F19" s="66" t="str">
        <f t="shared" si="1"/>
        <v/>
      </c>
      <c r="H19" s="7"/>
      <c r="N19" s="8"/>
    </row>
    <row r="20" ht="21.75" customHeight="1">
      <c r="A20" s="69" t="s">
        <v>85</v>
      </c>
      <c r="B20" s="65">
        <f>SUMIFS(Budget!G10:G31,Budget!A10:A31,A20)</f>
        <v>0</v>
      </c>
      <c r="C20" s="65">
        <f>SUMIFS(Budget!K10:K31,Budget!A10:A31,A20)</f>
        <v>0</v>
      </c>
      <c r="D20" s="65">
        <f>SUMIFS(Budget!L10:L31,Budget!A10:A31,A20)</f>
        <v>0</v>
      </c>
      <c r="E20" s="65">
        <f>SUMIFS(Budget!P10:P31,Budget!A10:A31,A20)</f>
        <v>0</v>
      </c>
      <c r="F20" s="66" t="str">
        <f t="shared" si="1"/>
        <v/>
      </c>
      <c r="H20" s="7"/>
      <c r="N20" s="8"/>
    </row>
    <row r="21" ht="21.75" customHeight="1">
      <c r="H21" s="9"/>
      <c r="I21" s="2"/>
      <c r="J21" s="2"/>
      <c r="K21" s="2"/>
      <c r="L21" s="2"/>
      <c r="M21" s="2"/>
      <c r="N21" s="10"/>
    </row>
    <row r="22" ht="21.75" customHeight="1"/>
    <row r="23" ht="21.75" customHeight="1"/>
    <row r="24" ht="21.75" customHeight="1"/>
    <row r="25" ht="21.75" customHeight="1"/>
    <row r="26" ht="21.75" customHeight="1"/>
    <row r="27" ht="21.75" customHeight="1"/>
    <row r="28" ht="21.75" customHeight="1"/>
    <row r="29" ht="21.75" customHeight="1"/>
    <row r="30" ht="21.75" customHeight="1"/>
    <row r="31" ht="21.75" customHeight="1"/>
    <row r="32" ht="21.75" customHeight="1"/>
    <row r="33" ht="21.75" customHeight="1"/>
    <row r="34" ht="21.75" customHeight="1"/>
    <row r="35" ht="21.75" customHeight="1"/>
    <row r="36" ht="21.75" customHeight="1"/>
    <row r="37" ht="21.75" customHeight="1"/>
    <row r="38" ht="21.75" customHeight="1"/>
    <row r="39" ht="21.75" customHeight="1"/>
    <row r="40" ht="21.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5:F6"/>
    <mergeCell ref="G5:H6"/>
    <mergeCell ref="H16:N21"/>
    <mergeCell ref="A1:H2"/>
    <mergeCell ref="A4:B4"/>
    <mergeCell ref="C4:D4"/>
    <mergeCell ref="E4:F4"/>
    <mergeCell ref="G4:H4"/>
    <mergeCell ref="A5:B6"/>
    <mergeCell ref="C5:D6"/>
    <mergeCell ref="A9:B10"/>
    <mergeCell ref="A12:B12"/>
    <mergeCell ref="A13:B14"/>
    <mergeCell ref="A8:B8"/>
    <mergeCell ref="C8:D8"/>
    <mergeCell ref="E8:F8"/>
    <mergeCell ref="G8:H8"/>
    <mergeCell ref="C9:D10"/>
    <mergeCell ref="E9:F10"/>
    <mergeCell ref="G9:H10"/>
  </mergeCells>
  <conditionalFormatting sqref="A13:B14">
    <cfRule type="expression" dxfId="8" priority="1">
      <formula>A13&gt;0</formula>
    </cfRule>
  </conditionalFormatting>
  <conditionalFormatting sqref="A13:B14">
    <cfRule type="expression" dxfId="9" priority="2">
      <formula>A13&lt;0</formula>
    </cfRule>
  </conditionalFormatting>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2" width="16.0"/>
    <col customWidth="1" min="3" max="3" width="24.0"/>
    <col customWidth="1" min="4" max="26" width="8.63"/>
  </cols>
  <sheetData>
    <row r="1" ht="21.75" customHeight="1">
      <c r="A1" s="70" t="s">
        <v>28</v>
      </c>
      <c r="B1" s="71" t="s">
        <v>38</v>
      </c>
      <c r="C1" s="72" t="s">
        <v>13</v>
      </c>
    </row>
    <row r="2" ht="21.75" customHeight="1">
      <c r="A2" s="73" t="s">
        <v>44</v>
      </c>
      <c r="B2" s="73" t="s">
        <v>45</v>
      </c>
      <c r="C2" s="73" t="s">
        <v>14</v>
      </c>
    </row>
    <row r="3" ht="21.75" customHeight="1">
      <c r="A3" s="73" t="s">
        <v>54</v>
      </c>
      <c r="B3" s="73" t="s">
        <v>108</v>
      </c>
      <c r="C3" s="73" t="s">
        <v>109</v>
      </c>
    </row>
    <row r="4" ht="21.75" customHeight="1">
      <c r="A4" s="73" t="s">
        <v>64</v>
      </c>
      <c r="B4" s="73" t="s">
        <v>110</v>
      </c>
      <c r="C4" s="73" t="s">
        <v>111</v>
      </c>
    </row>
    <row r="5" ht="21.75" customHeight="1">
      <c r="A5" s="73" t="s">
        <v>80</v>
      </c>
      <c r="B5" s="73" t="s">
        <v>112</v>
      </c>
      <c r="C5" s="73" t="s">
        <v>113</v>
      </c>
    </row>
    <row r="6" ht="21.75" customHeight="1">
      <c r="A6" s="73"/>
      <c r="B6" s="73" t="s">
        <v>114</v>
      </c>
      <c r="C6" s="73" t="s">
        <v>115</v>
      </c>
    </row>
    <row r="7" ht="21.75" customHeight="1">
      <c r="A7" s="73"/>
      <c r="B7" s="73" t="s">
        <v>116</v>
      </c>
      <c r="C7" s="73"/>
    </row>
    <row r="8" ht="21.75" customHeight="1">
      <c r="A8" s="73"/>
      <c r="B8" s="73" t="s">
        <v>117</v>
      </c>
      <c r="C8" s="73"/>
    </row>
    <row r="9" ht="21.75" customHeight="1"/>
    <row r="10" ht="21.75" customHeight="1"/>
    <row r="11" ht="21.75" customHeight="1"/>
    <row r="12" ht="21.75" customHeight="1"/>
    <row r="13" ht="21.75" customHeight="1"/>
    <row r="14" ht="21.75" customHeight="1"/>
    <row r="15" ht="21.75" customHeight="1"/>
    <row r="16" ht="21.75" customHeight="1"/>
    <row r="17" ht="21.75" customHeight="1"/>
    <row r="18" ht="21.75" customHeight="1"/>
    <row r="19" ht="21.75" customHeight="1"/>
    <row r="20" ht="21.75" customHeight="1"/>
    <row r="21" ht="21.75" customHeight="1"/>
    <row r="22" ht="21.75" customHeight="1"/>
    <row r="23" ht="21.75" customHeight="1"/>
    <row r="24" ht="21.75" customHeight="1"/>
    <row r="25" ht="21.75" customHeight="1"/>
    <row r="26" ht="21.75" customHeight="1"/>
    <row r="27" ht="21.75" customHeight="1"/>
    <row r="28" ht="21.75" customHeight="1"/>
    <row r="29" ht="21.75" customHeight="1"/>
    <row r="30" ht="21.75" customHeight="1"/>
    <row r="31" ht="21.75" customHeight="1"/>
    <row r="32" ht="21.75" customHeight="1"/>
    <row r="33" ht="21.75" customHeight="1"/>
    <row r="34" ht="21.75" customHeight="1"/>
    <row r="35" ht="21.75" customHeight="1"/>
    <row r="36" ht="21.75" customHeight="1"/>
    <row r="37" ht="21.75" customHeight="1"/>
    <row r="38" ht="21.75" customHeight="1"/>
    <row r="39" ht="21.75" customHeight="1"/>
    <row r="40" ht="21.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